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0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n\Documents\Downloads - apagar\Edital CSE Passos\"/>
    </mc:Choice>
  </mc:AlternateContent>
  <xr:revisionPtr revIDLastSave="0" documentId="8_{5D2BEE94-B3F2-4689-B9CC-42D16130325A}" xr6:coauthVersionLast="47" xr6:coauthVersionMax="47" xr10:uidLastSave="{00000000-0000-0000-0000-000000000000}"/>
  <bookViews>
    <workbookView xWindow="-120" yWindow="-16320" windowWidth="29040" windowHeight="15840" xr2:uid="{598346DC-DE05-4234-ADC8-A32F3B0CE450}"/>
  </bookViews>
  <sheets>
    <sheet name="Estimativa de custos" sheetId="1" r:id="rId1"/>
  </sheets>
  <definedNames>
    <definedName name="_xlnm.Print_Area" localSheetId="0">'Estimativa de custos'!$A$1:$I$56</definedName>
    <definedName name="_xlnm.Print_Titles" localSheetId="0">'Estimativa de custos'!$4:$5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2" i="1" l="1"/>
  <c r="I38" i="1"/>
  <c r="I39" i="1"/>
  <c r="I40" i="1"/>
  <c r="I41" i="1"/>
  <c r="I42" i="1"/>
  <c r="I43" i="1"/>
  <c r="I44" i="1"/>
  <c r="I45" i="1"/>
  <c r="I46" i="1"/>
  <c r="I37" i="1"/>
  <c r="I47" i="1" s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6" i="1"/>
  <c r="I36" i="1" s="1"/>
  <c r="I48" i="1" s="1"/>
  <c r="G38" i="1"/>
  <c r="G39" i="1"/>
  <c r="G40" i="1"/>
  <c r="G41" i="1"/>
  <c r="G42" i="1"/>
  <c r="G43" i="1"/>
  <c r="G44" i="1"/>
  <c r="G45" i="1"/>
  <c r="G46" i="1"/>
  <c r="G37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C47" i="1"/>
  <c r="F51" i="1"/>
  <c r="C36" i="1"/>
  <c r="G6" i="1"/>
  <c r="C48" i="1" l="1"/>
  <c r="F53" i="1"/>
</calcChain>
</file>

<file path=xl/sharedStrings.xml><?xml version="1.0" encoding="utf-8"?>
<sst xmlns="http://schemas.openxmlformats.org/spreadsheetml/2006/main" count="50" uniqueCount="47">
  <si>
    <t>Processo de seleção pública para celebração de Contrato de Gestão - Edital CSE Alfenas 2024
Anexo III - Estimativa de Custos - Despesa de Pessoal</t>
  </si>
  <si>
    <t>Tabela 1 - Valor dos salários adotados no primeiro ano de execução do contrato de gestão</t>
  </si>
  <si>
    <t>Detalhamento de Celetistas</t>
  </si>
  <si>
    <t>Nº</t>
  </si>
  <si>
    <t>Cargo</t>
  </si>
  <si>
    <t>Qnt. Trab. TOTAL</t>
  </si>
  <si>
    <t>Carga-Horária 
(Semanal)</t>
  </si>
  <si>
    <t>Salário</t>
  </si>
  <si>
    <t>PESQUISA DE MERCADO</t>
  </si>
  <si>
    <t>Valor Total de Salários</t>
  </si>
  <si>
    <t>Menor Salário</t>
  </si>
  <si>
    <t>Salário Médio</t>
  </si>
  <si>
    <t>Maior Salário</t>
  </si>
  <si>
    <t>Analista Administrativo</t>
  </si>
  <si>
    <t>Analista Direito</t>
  </si>
  <si>
    <t>Analista Serviço Social</t>
  </si>
  <si>
    <t>Auxiliar de Saúde Bucal</t>
  </si>
  <si>
    <t>Auxiliar de Serviços Gerais</t>
  </si>
  <si>
    <t>Auxiliar Educacional</t>
  </si>
  <si>
    <t>12x36</t>
  </si>
  <si>
    <t>Coordenador de Segurança</t>
  </si>
  <si>
    <t>12x36 (diurno e noturno)</t>
  </si>
  <si>
    <t>Dentista</t>
  </si>
  <si>
    <t>Diretor Geral de Unidade Socioeducativa</t>
  </si>
  <si>
    <t>Analista Educação Física</t>
  </si>
  <si>
    <t>Enfermeiro</t>
  </si>
  <si>
    <t>Motorista</t>
  </si>
  <si>
    <t>Analista Pedagogia</t>
  </si>
  <si>
    <t>Porteiro</t>
  </si>
  <si>
    <t>Analista Psicologia</t>
  </si>
  <si>
    <t>Socioeducador</t>
  </si>
  <si>
    <t>Subdiretor de Atendimento</t>
  </si>
  <si>
    <t>Subdiretor de Segurança</t>
  </si>
  <si>
    <t>Supervisor de Segurança</t>
  </si>
  <si>
    <t>12x36 (diurno)</t>
  </si>
  <si>
    <t>Técnico de Enfermagem</t>
  </si>
  <si>
    <t>Analista Terapia Ocupacional</t>
  </si>
  <si>
    <t>Coordenador geral</t>
  </si>
  <si>
    <t>Coordenador metodológico</t>
  </si>
  <si>
    <t>Subtotal - Cargos obrigatórios</t>
  </si>
  <si>
    <t>Subtotal - Cargos adicionados</t>
  </si>
  <si>
    <t>Total:</t>
  </si>
  <si>
    <t>VALOR TOTAL DOS CARGOS ADICIONADOS</t>
  </si>
  <si>
    <t>VALOR TOTAL DE SALÁRIOS</t>
  </si>
  <si>
    <t>REPRESENTATIVIDADE DO VALOR DOS CARGOS ADICIONADOS SOBRE O VALOR TOTAL</t>
  </si>
  <si>
    <t>Descrição da Pesquisa de Mercado</t>
  </si>
  <si>
    <t>Descrever aqui a Pesquisa de Mercado, conforme determinado no Critério 1.2 Adequação da(s) Pesquisa(s) de Salário do ANEXO II - CRITÉRIOS PARA AVALIAÇÃO DAS PROPOSTAS.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</si>
</sst>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_-[$R$-416]\ * #,##0.00_-;\-[$R$-416]\ * #,##0.00_-;_-[$R$-416]\ * &quot;-&quot;??_-;_-@_-"/>
  </numFmts>
  <fonts count="10">
    <font>
      <sz val="10"/>
      <name val="Arial"/>
      <family val="2"/>
    </font>
    <font>
      <sz val="10"/>
      <name val="Arial"/>
      <family val="2"/>
    </font>
    <font>
      <sz val="8"/>
      <name val="Arial"/>
    </font>
    <font>
      <b/>
      <sz val="11"/>
      <name val="Arial"/>
    </font>
    <font>
      <sz val="10"/>
      <name val="Arial"/>
    </font>
    <font>
      <b/>
      <sz val="8"/>
      <name val="Arial"/>
    </font>
    <font>
      <sz val="9"/>
      <name val="Arial"/>
    </font>
    <font>
      <sz val="8"/>
      <color rgb="FFFF0000"/>
      <name val="Arial"/>
    </font>
    <font>
      <b/>
      <sz val="10"/>
      <name val="Arial"/>
    </font>
    <font>
      <b/>
      <sz val="12"/>
      <name val="Arial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68">
    <xf numFmtId="0" fontId="0" fillId="0" borderId="0" xfId="0"/>
    <xf numFmtId="0" fontId="2" fillId="0" borderId="12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1" fontId="2" fillId="0" borderId="13" xfId="3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1" fontId="2" fillId="0" borderId="13" xfId="3" applyNumberFormat="1" applyFont="1" applyFill="1" applyBorder="1" applyAlignment="1" applyProtection="1">
      <alignment horizontal="center" vertical="center" wrapText="1"/>
    </xf>
    <xf numFmtId="2" fontId="2" fillId="0" borderId="4" xfId="1" applyNumberFormat="1" applyFont="1" applyFill="1" applyBorder="1" applyAlignment="1" applyProtection="1">
      <alignment horizontal="center" vertical="center" wrapText="1"/>
      <protection locked="0"/>
    </xf>
    <xf numFmtId="164" fontId="2" fillId="0" borderId="9" xfId="1" applyFont="1" applyFill="1" applyBorder="1" applyAlignment="1" applyProtection="1">
      <alignment horizontal="right" vertical="center"/>
      <protection locked="0"/>
    </xf>
    <xf numFmtId="164" fontId="2" fillId="0" borderId="10" xfId="1" applyFont="1" applyFill="1" applyBorder="1" applyAlignment="1" applyProtection="1">
      <alignment horizontal="right" vertical="center"/>
    </xf>
    <xf numFmtId="164" fontId="2" fillId="0" borderId="11" xfId="1" applyFont="1" applyFill="1" applyBorder="1" applyAlignment="1" applyProtection="1">
      <alignment horizontal="right" vertical="center"/>
      <protection locked="0"/>
    </xf>
    <xf numFmtId="164" fontId="5" fillId="0" borderId="0" xfId="1" applyFont="1" applyFill="1" applyBorder="1" applyAlignment="1" applyProtection="1">
      <alignment horizontal="right" vertical="center" wrapText="1"/>
    </xf>
    <xf numFmtId="2" fontId="2" fillId="0" borderId="13" xfId="1" applyNumberFormat="1" applyFont="1" applyFill="1" applyBorder="1" applyAlignment="1" applyProtection="1">
      <alignment horizontal="center" vertical="center" wrapText="1"/>
      <protection locked="0"/>
    </xf>
    <xf numFmtId="164" fontId="2" fillId="0" borderId="14" xfId="1" applyFont="1" applyFill="1" applyBorder="1" applyAlignment="1" applyProtection="1">
      <alignment horizontal="right" vertical="center"/>
      <protection locked="0"/>
    </xf>
    <xf numFmtId="2" fontId="7" fillId="0" borderId="13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12" xfId="0" applyFont="1" applyBorder="1" applyAlignment="1">
      <alignment horizontal="center" vertical="center" wrapText="1"/>
    </xf>
    <xf numFmtId="1" fontId="2" fillId="0" borderId="13" xfId="1" applyNumberFormat="1" applyFont="1" applyFill="1" applyBorder="1" applyAlignment="1" applyProtection="1">
      <alignment horizontal="center" vertical="center" wrapText="1"/>
    </xf>
    <xf numFmtId="17" fontId="5" fillId="0" borderId="15" xfId="0" applyNumberFormat="1" applyFont="1" applyBorder="1" applyAlignment="1">
      <alignment horizontal="center" vertical="center" wrapText="1"/>
    </xf>
    <xf numFmtId="17" fontId="5" fillId="0" borderId="16" xfId="0" applyNumberFormat="1" applyFont="1" applyBorder="1" applyAlignment="1">
      <alignment horizontal="center" vertical="center" wrapText="1"/>
    </xf>
    <xf numFmtId="1" fontId="5" fillId="0" borderId="17" xfId="0" applyNumberFormat="1" applyFont="1" applyBorder="1" applyAlignment="1">
      <alignment horizontal="center" vertical="center" wrapText="1"/>
    </xf>
    <xf numFmtId="17" fontId="5" fillId="0" borderId="18" xfId="0" applyNumberFormat="1" applyFont="1" applyBorder="1" applyAlignment="1">
      <alignment vertical="center" wrapText="1"/>
    </xf>
    <xf numFmtId="164" fontId="5" fillId="0" borderId="17" xfId="0" applyNumberFormat="1" applyFont="1" applyBorder="1" applyAlignment="1">
      <alignment vertical="center" wrapText="1"/>
    </xf>
    <xf numFmtId="17" fontId="5" fillId="0" borderId="19" xfId="0" applyNumberFormat="1" applyFont="1" applyBorder="1" applyAlignment="1">
      <alignment vertical="center" wrapText="1"/>
    </xf>
    <xf numFmtId="17" fontId="5" fillId="0" borderId="17" xfId="0" applyNumberFormat="1" applyFont="1" applyBorder="1" applyAlignment="1">
      <alignment vertical="center" wrapText="1"/>
    </xf>
    <xf numFmtId="17" fontId="5" fillId="0" borderId="20" xfId="0" applyNumberFormat="1" applyFont="1" applyBorder="1" applyAlignment="1">
      <alignment vertical="center" wrapText="1"/>
    </xf>
    <xf numFmtId="164" fontId="5" fillId="0" borderId="17" xfId="1" applyFont="1" applyFill="1" applyBorder="1" applyAlignment="1" applyProtection="1">
      <alignment horizontal="right" vertical="center" wrapText="1"/>
    </xf>
    <xf numFmtId="0" fontId="8" fillId="0" borderId="0" xfId="0" applyFont="1" applyAlignment="1">
      <alignment vertical="center"/>
    </xf>
    <xf numFmtId="0" fontId="2" fillId="0" borderId="0" xfId="0" applyFont="1" applyAlignment="1" applyProtection="1">
      <alignment horizontal="left" vertical="center" wrapText="1"/>
      <protection locked="0"/>
    </xf>
    <xf numFmtId="0" fontId="5" fillId="0" borderId="12" xfId="0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2" fontId="2" fillId="0" borderId="0" xfId="1" applyNumberFormat="1" applyFont="1" applyFill="1" applyBorder="1" applyAlignment="1" applyProtection="1">
      <alignment horizontal="center" vertical="center" wrapText="1"/>
      <protection locked="0"/>
    </xf>
    <xf numFmtId="17" fontId="5" fillId="0" borderId="21" xfId="0" applyNumberFormat="1" applyFont="1" applyBorder="1" applyAlignment="1">
      <alignment horizontal="center" vertical="center" wrapText="1"/>
    </xf>
    <xf numFmtId="17" fontId="5" fillId="0" borderId="22" xfId="0" applyNumberFormat="1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2" fontId="5" fillId="0" borderId="18" xfId="0" applyNumberFormat="1" applyFont="1" applyBorder="1" applyAlignment="1">
      <alignment horizontal="center" vertical="center" wrapText="1"/>
    </xf>
    <xf numFmtId="17" fontId="5" fillId="0" borderId="1" xfId="0" applyNumberFormat="1" applyFont="1" applyBorder="1" applyAlignment="1">
      <alignment horizontal="center" vertical="center" wrapText="1"/>
    </xf>
    <xf numFmtId="1" fontId="5" fillId="0" borderId="20" xfId="0" applyNumberFormat="1" applyFont="1" applyBorder="1" applyAlignment="1">
      <alignment horizontal="center" vertical="center" wrapText="1"/>
    </xf>
    <xf numFmtId="17" fontId="5" fillId="0" borderId="17" xfId="0" applyNumberFormat="1" applyFont="1" applyBorder="1" applyAlignment="1">
      <alignment horizontal="center" vertical="center" wrapText="1"/>
    </xf>
    <xf numFmtId="2" fontId="5" fillId="0" borderId="18" xfId="1" applyNumberFormat="1" applyFont="1" applyFill="1" applyBorder="1" applyAlignment="1" applyProtection="1">
      <alignment horizontal="center" vertical="center" wrapText="1"/>
    </xf>
    <xf numFmtId="164" fontId="5" fillId="0" borderId="20" xfId="1" applyFont="1" applyFill="1" applyBorder="1" applyAlignment="1" applyProtection="1">
      <alignment horizontal="right" vertical="center" wrapText="1"/>
    </xf>
    <xf numFmtId="17" fontId="5" fillId="0" borderId="0" xfId="0" applyNumberFormat="1" applyFont="1" applyAlignment="1">
      <alignment horizontal="center" vertical="center" wrapText="1"/>
    </xf>
    <xf numFmtId="17" fontId="5" fillId="0" borderId="0" xfId="0" applyNumberFormat="1" applyFont="1" applyAlignment="1">
      <alignment horizontal="left" vertical="center" wrapText="1"/>
    </xf>
    <xf numFmtId="165" fontId="5" fillId="0" borderId="0" xfId="1" applyNumberFormat="1" applyFont="1" applyFill="1" applyBorder="1" applyAlignment="1" applyProtection="1">
      <alignment horizontal="right" vertical="center" wrapText="1"/>
    </xf>
    <xf numFmtId="0" fontId="4" fillId="0" borderId="0" xfId="0" applyFont="1" applyAlignment="1">
      <alignment horizontal="center" vertical="center"/>
    </xf>
    <xf numFmtId="0" fontId="9" fillId="0" borderId="17" xfId="0" applyFont="1" applyBorder="1" applyAlignment="1">
      <alignment horizontal="center" vertical="center" wrapText="1"/>
    </xf>
    <xf numFmtId="166" fontId="9" fillId="0" borderId="17" xfId="0" applyNumberFormat="1" applyFont="1" applyBorder="1" applyAlignment="1">
      <alignment horizontal="right" vertical="center"/>
    </xf>
    <xf numFmtId="166" fontId="4" fillId="0" borderId="0" xfId="0" applyNumberFormat="1" applyFont="1" applyAlignment="1">
      <alignment vertical="center"/>
    </xf>
    <xf numFmtId="0" fontId="8" fillId="0" borderId="17" xfId="0" applyFont="1" applyBorder="1" applyAlignment="1">
      <alignment horizontal="center" vertical="center" wrapText="1"/>
    </xf>
    <xf numFmtId="10" fontId="9" fillId="0" borderId="17" xfId="2" applyNumberFormat="1" applyFont="1" applyFill="1" applyBorder="1" applyAlignment="1" applyProtection="1">
      <alignment horizontal="right" vertical="center"/>
    </xf>
    <xf numFmtId="4" fontId="4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 applyProtection="1">
      <alignment horizontal="left" vertical="top" wrapText="1"/>
      <protection locked="0"/>
    </xf>
  </cellXfs>
  <cellStyles count="4">
    <cellStyle name="Normal" xfId="0" builtinId="0"/>
    <cellStyle name="Porcentagem" xfId="2" builtinId="5"/>
    <cellStyle name="Vírgula" xfId="1" builtinId="3"/>
    <cellStyle name="Vírgula 2" xfId="3" xr:uid="{61448FD4-7FC2-474F-B848-8790554B284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1F0E35-8862-430B-93A4-5DE6D75D05E7}">
  <sheetPr>
    <pageSetUpPr fitToPage="1"/>
  </sheetPr>
  <dimension ref="A1:M56"/>
  <sheetViews>
    <sheetView showGridLines="0" tabSelected="1" topLeftCell="A8" zoomScaleNormal="100" zoomScaleSheetLayoutView="90" workbookViewId="0">
      <selection activeCell="B28" sqref="B28"/>
    </sheetView>
  </sheetViews>
  <sheetFormatPr defaultColWidth="17" defaultRowHeight="30" customHeight="1"/>
  <cols>
    <col min="1" max="1" width="6.7109375" style="59" customWidth="1"/>
    <col min="2" max="2" width="29.5703125" style="6" customWidth="1"/>
    <col min="3" max="3" width="13.5703125" style="6" customWidth="1"/>
    <col min="4" max="4" width="21.42578125" style="59" customWidth="1"/>
    <col min="5" max="5" width="11.42578125" style="65" bestFit="1" customWidth="1"/>
    <col min="6" max="8" width="15.7109375" style="6" customWidth="1"/>
    <col min="9" max="9" width="17" style="6" customWidth="1"/>
    <col min="10" max="10" width="3.7109375" style="5" customWidth="1"/>
    <col min="11" max="11" width="15.85546875" style="5" customWidth="1"/>
    <col min="12" max="12" width="5.7109375" style="5" customWidth="1"/>
    <col min="13" max="13" width="17" style="5"/>
    <col min="14" max="16384" width="17" style="6"/>
  </cols>
  <sheetData>
    <row r="1" spans="1:13" ht="30.75" customHeight="1">
      <c r="A1" s="4" t="s">
        <v>0</v>
      </c>
      <c r="B1" s="4"/>
      <c r="C1" s="4"/>
      <c r="D1" s="4"/>
      <c r="E1" s="4"/>
      <c r="F1" s="4"/>
      <c r="G1" s="4"/>
      <c r="H1" s="4"/>
      <c r="I1" s="4"/>
    </row>
    <row r="2" spans="1:13" ht="15" customHeight="1">
      <c r="A2" s="4" t="s">
        <v>1</v>
      </c>
      <c r="B2" s="4"/>
      <c r="C2" s="4"/>
      <c r="D2" s="4"/>
      <c r="E2" s="4"/>
      <c r="F2" s="4"/>
      <c r="G2" s="4"/>
      <c r="H2" s="4"/>
      <c r="I2" s="4"/>
    </row>
    <row r="3" spans="1:13" ht="15.75" customHeight="1">
      <c r="A3" s="7" t="s">
        <v>2</v>
      </c>
      <c r="B3" s="7"/>
      <c r="C3" s="7"/>
      <c r="D3" s="7"/>
      <c r="E3" s="7"/>
      <c r="F3" s="7"/>
      <c r="G3" s="7"/>
      <c r="H3" s="7"/>
      <c r="I3" s="7"/>
    </row>
    <row r="4" spans="1:13" s="14" customFormat="1" ht="19.149999999999999" customHeight="1">
      <c r="A4" s="8" t="s">
        <v>3</v>
      </c>
      <c r="B4" s="8" t="s">
        <v>4</v>
      </c>
      <c r="C4" s="9" t="s">
        <v>5</v>
      </c>
      <c r="D4" s="9" t="s">
        <v>6</v>
      </c>
      <c r="E4" s="10" t="s">
        <v>7</v>
      </c>
      <c r="F4" s="11" t="s">
        <v>8</v>
      </c>
      <c r="G4" s="12"/>
      <c r="H4" s="12"/>
      <c r="I4" s="13" t="s">
        <v>9</v>
      </c>
      <c r="J4" s="5"/>
      <c r="K4" s="5"/>
      <c r="L4" s="5"/>
      <c r="M4" s="5"/>
    </row>
    <row r="5" spans="1:13" s="14" customFormat="1" ht="19.149999999999999" customHeight="1">
      <c r="A5" s="15"/>
      <c r="B5" s="15"/>
      <c r="C5" s="16"/>
      <c r="D5" s="16"/>
      <c r="E5" s="17"/>
      <c r="F5" s="18" t="s">
        <v>10</v>
      </c>
      <c r="G5" s="19" t="s">
        <v>11</v>
      </c>
      <c r="H5" s="19" t="s">
        <v>12</v>
      </c>
      <c r="I5" s="20"/>
      <c r="J5" s="5"/>
      <c r="K5" s="5"/>
      <c r="L5" s="5"/>
      <c r="M5" s="5"/>
    </row>
    <row r="6" spans="1:13" ht="12.75">
      <c r="A6" s="21">
        <v>1</v>
      </c>
      <c r="B6" s="2" t="s">
        <v>13</v>
      </c>
      <c r="C6" s="1">
        <v>8</v>
      </c>
      <c r="D6" s="22">
        <v>40</v>
      </c>
      <c r="E6" s="23"/>
      <c r="F6" s="24"/>
      <c r="G6" s="25">
        <f>(F6+H6)/2</f>
        <v>0</v>
      </c>
      <c r="H6" s="26"/>
      <c r="I6" s="27">
        <f>C6*E6</f>
        <v>0</v>
      </c>
    </row>
    <row r="7" spans="1:13" ht="12.75">
      <c r="A7" s="21">
        <v>2</v>
      </c>
      <c r="B7" s="2" t="s">
        <v>14</v>
      </c>
      <c r="C7" s="1">
        <v>2</v>
      </c>
      <c r="D7" s="22">
        <v>30</v>
      </c>
      <c r="E7" s="28"/>
      <c r="F7" s="24"/>
      <c r="G7" s="25">
        <f t="shared" ref="G7:G46" si="0">(F7+H7)/2</f>
        <v>0</v>
      </c>
      <c r="H7" s="29"/>
      <c r="I7" s="27">
        <f t="shared" ref="I7:I46" si="1">C7*E7</f>
        <v>0</v>
      </c>
    </row>
    <row r="8" spans="1:13" ht="12.75">
      <c r="A8" s="21">
        <v>3</v>
      </c>
      <c r="B8" s="2" t="s">
        <v>15</v>
      </c>
      <c r="C8" s="1">
        <v>4</v>
      </c>
      <c r="D8" s="22">
        <v>30</v>
      </c>
      <c r="E8" s="28"/>
      <c r="F8" s="24"/>
      <c r="G8" s="25">
        <f t="shared" si="0"/>
        <v>0</v>
      </c>
      <c r="H8" s="29"/>
      <c r="I8" s="27">
        <f t="shared" si="1"/>
        <v>0</v>
      </c>
    </row>
    <row r="9" spans="1:13" ht="12.75">
      <c r="A9" s="21">
        <v>4</v>
      </c>
      <c r="B9" s="2" t="s">
        <v>16</v>
      </c>
      <c r="C9" s="1">
        <v>1</v>
      </c>
      <c r="D9" s="22">
        <v>40</v>
      </c>
      <c r="E9" s="28"/>
      <c r="F9" s="24"/>
      <c r="G9" s="25">
        <f t="shared" si="0"/>
        <v>0</v>
      </c>
      <c r="H9" s="29"/>
      <c r="I9" s="27">
        <f t="shared" si="1"/>
        <v>0</v>
      </c>
    </row>
    <row r="10" spans="1:13" ht="12.75">
      <c r="A10" s="21">
        <v>5</v>
      </c>
      <c r="B10" s="2" t="s">
        <v>17</v>
      </c>
      <c r="C10" s="1">
        <v>3</v>
      </c>
      <c r="D10" s="22">
        <v>40</v>
      </c>
      <c r="E10" s="28"/>
      <c r="F10" s="24"/>
      <c r="G10" s="25">
        <f t="shared" si="0"/>
        <v>0</v>
      </c>
      <c r="H10" s="29"/>
      <c r="I10" s="27">
        <f t="shared" si="1"/>
        <v>0</v>
      </c>
    </row>
    <row r="11" spans="1:13" ht="12.75">
      <c r="A11" s="21">
        <v>6</v>
      </c>
      <c r="B11" s="2" t="s">
        <v>18</v>
      </c>
      <c r="C11" s="1">
        <v>6</v>
      </c>
      <c r="D11" s="22" t="s">
        <v>19</v>
      </c>
      <c r="E11" s="28"/>
      <c r="F11" s="24"/>
      <c r="G11" s="25">
        <f t="shared" si="0"/>
        <v>0</v>
      </c>
      <c r="H11" s="29"/>
      <c r="I11" s="27">
        <f t="shared" si="1"/>
        <v>0</v>
      </c>
    </row>
    <row r="12" spans="1:13" ht="12.75">
      <c r="A12" s="21">
        <v>7</v>
      </c>
      <c r="B12" s="2" t="s">
        <v>18</v>
      </c>
      <c r="C12" s="1">
        <v>6</v>
      </c>
      <c r="D12" s="22">
        <v>40</v>
      </c>
      <c r="E12" s="30"/>
      <c r="F12" s="24"/>
      <c r="G12" s="25">
        <f t="shared" si="0"/>
        <v>0</v>
      </c>
      <c r="H12" s="29"/>
      <c r="I12" s="27">
        <f t="shared" si="1"/>
        <v>0</v>
      </c>
    </row>
    <row r="13" spans="1:13" ht="12.75">
      <c r="A13" s="21">
        <v>8</v>
      </c>
      <c r="B13" s="2" t="s">
        <v>20</v>
      </c>
      <c r="C13" s="1">
        <v>4</v>
      </c>
      <c r="D13" s="22" t="s">
        <v>21</v>
      </c>
      <c r="E13" s="30"/>
      <c r="F13" s="24"/>
      <c r="G13" s="25">
        <f t="shared" si="0"/>
        <v>0</v>
      </c>
      <c r="H13" s="29"/>
      <c r="I13" s="27">
        <f t="shared" si="1"/>
        <v>0</v>
      </c>
    </row>
    <row r="14" spans="1:13" ht="12.75">
      <c r="A14" s="21">
        <v>9</v>
      </c>
      <c r="B14" s="2" t="s">
        <v>22</v>
      </c>
      <c r="C14" s="1">
        <v>1</v>
      </c>
      <c r="D14" s="22">
        <v>40</v>
      </c>
      <c r="E14" s="28"/>
      <c r="F14" s="24"/>
      <c r="G14" s="25">
        <f t="shared" si="0"/>
        <v>0</v>
      </c>
      <c r="H14" s="29"/>
      <c r="I14" s="27">
        <f t="shared" si="1"/>
        <v>0</v>
      </c>
    </row>
    <row r="15" spans="1:13" ht="12.75">
      <c r="A15" s="21">
        <v>10</v>
      </c>
      <c r="B15" s="2" t="s">
        <v>23</v>
      </c>
      <c r="C15" s="1">
        <v>1</v>
      </c>
      <c r="D15" s="22">
        <v>40</v>
      </c>
      <c r="E15" s="28"/>
      <c r="F15" s="24"/>
      <c r="G15" s="25">
        <f t="shared" si="0"/>
        <v>0</v>
      </c>
      <c r="H15" s="29"/>
      <c r="I15" s="27">
        <f t="shared" si="1"/>
        <v>0</v>
      </c>
    </row>
    <row r="16" spans="1:13" ht="12.75">
      <c r="A16" s="21">
        <v>11</v>
      </c>
      <c r="B16" s="2" t="s">
        <v>24</v>
      </c>
      <c r="C16" s="1">
        <v>1</v>
      </c>
      <c r="D16" s="22">
        <v>30</v>
      </c>
      <c r="E16" s="28"/>
      <c r="F16" s="24"/>
      <c r="G16" s="25">
        <f t="shared" si="0"/>
        <v>0</v>
      </c>
      <c r="H16" s="29"/>
      <c r="I16" s="27">
        <f t="shared" si="1"/>
        <v>0</v>
      </c>
    </row>
    <row r="17" spans="1:9" ht="12.75">
      <c r="A17" s="21">
        <v>12</v>
      </c>
      <c r="B17" s="2" t="s">
        <v>25</v>
      </c>
      <c r="C17" s="1">
        <v>2</v>
      </c>
      <c r="D17" s="22">
        <v>40</v>
      </c>
      <c r="E17" s="28"/>
      <c r="F17" s="24"/>
      <c r="G17" s="25">
        <f t="shared" si="0"/>
        <v>0</v>
      </c>
      <c r="H17" s="29"/>
      <c r="I17" s="27">
        <f t="shared" si="1"/>
        <v>0</v>
      </c>
    </row>
    <row r="18" spans="1:9" ht="12.75">
      <c r="A18" s="21">
        <v>13</v>
      </c>
      <c r="B18" s="2" t="s">
        <v>26</v>
      </c>
      <c r="C18" s="1">
        <v>2</v>
      </c>
      <c r="D18" s="22">
        <v>40</v>
      </c>
      <c r="E18" s="28"/>
      <c r="F18" s="24"/>
      <c r="G18" s="25">
        <f t="shared" si="0"/>
        <v>0</v>
      </c>
      <c r="H18" s="29"/>
      <c r="I18" s="27">
        <f t="shared" si="1"/>
        <v>0</v>
      </c>
    </row>
    <row r="19" spans="1:9" ht="12.75">
      <c r="A19" s="21">
        <v>14</v>
      </c>
      <c r="B19" s="2" t="s">
        <v>27</v>
      </c>
      <c r="C19" s="1">
        <v>2</v>
      </c>
      <c r="D19" s="22">
        <v>30</v>
      </c>
      <c r="E19" s="28"/>
      <c r="F19" s="24"/>
      <c r="G19" s="25">
        <f t="shared" si="0"/>
        <v>0</v>
      </c>
      <c r="H19" s="29"/>
      <c r="I19" s="27">
        <f t="shared" si="1"/>
        <v>0</v>
      </c>
    </row>
    <row r="20" spans="1:9" ht="12.75">
      <c r="A20" s="21">
        <v>15</v>
      </c>
      <c r="B20" s="2" t="s">
        <v>28</v>
      </c>
      <c r="C20" s="1">
        <v>2</v>
      </c>
      <c r="D20" s="22" t="s">
        <v>19</v>
      </c>
      <c r="E20" s="28"/>
      <c r="F20" s="24"/>
      <c r="G20" s="25">
        <f t="shared" si="0"/>
        <v>0</v>
      </c>
      <c r="H20" s="29"/>
      <c r="I20" s="27">
        <f t="shared" si="1"/>
        <v>0</v>
      </c>
    </row>
    <row r="21" spans="1:9" ht="12.75">
      <c r="A21" s="21">
        <v>16</v>
      </c>
      <c r="B21" s="2" t="s">
        <v>29</v>
      </c>
      <c r="C21" s="1">
        <v>4</v>
      </c>
      <c r="D21" s="22">
        <v>30</v>
      </c>
      <c r="E21" s="30"/>
      <c r="F21" s="24"/>
      <c r="G21" s="25">
        <f t="shared" si="0"/>
        <v>0</v>
      </c>
      <c r="H21" s="29"/>
      <c r="I21" s="27">
        <f t="shared" si="1"/>
        <v>0</v>
      </c>
    </row>
    <row r="22" spans="1:9" ht="12.75">
      <c r="A22" s="21">
        <v>17</v>
      </c>
      <c r="B22" s="2" t="s">
        <v>30</v>
      </c>
      <c r="C22" s="1">
        <v>120</v>
      </c>
      <c r="D22" s="22" t="s">
        <v>19</v>
      </c>
      <c r="E22" s="30"/>
      <c r="F22" s="24"/>
      <c r="G22" s="25">
        <f t="shared" si="0"/>
        <v>0</v>
      </c>
      <c r="H22" s="29"/>
      <c r="I22" s="27">
        <f t="shared" si="1"/>
        <v>0</v>
      </c>
    </row>
    <row r="23" spans="1:9" ht="12.75">
      <c r="A23" s="21">
        <v>18</v>
      </c>
      <c r="B23" s="2" t="s">
        <v>31</v>
      </c>
      <c r="C23" s="1">
        <v>1</v>
      </c>
      <c r="D23" s="22">
        <v>40</v>
      </c>
      <c r="E23" s="30"/>
      <c r="F23" s="24"/>
      <c r="G23" s="25">
        <f t="shared" si="0"/>
        <v>0</v>
      </c>
      <c r="H23" s="29"/>
      <c r="I23" s="27">
        <f t="shared" si="1"/>
        <v>0</v>
      </c>
    </row>
    <row r="24" spans="1:9" ht="12.75">
      <c r="A24" s="21">
        <v>19</v>
      </c>
      <c r="B24" s="2" t="s">
        <v>32</v>
      </c>
      <c r="C24" s="1">
        <v>1</v>
      </c>
      <c r="D24" s="22">
        <v>40</v>
      </c>
      <c r="E24" s="28"/>
      <c r="F24" s="24"/>
      <c r="G24" s="25">
        <f t="shared" si="0"/>
        <v>0</v>
      </c>
      <c r="H24" s="29"/>
      <c r="I24" s="27">
        <f t="shared" si="1"/>
        <v>0</v>
      </c>
    </row>
    <row r="25" spans="1:9" ht="12.75">
      <c r="A25" s="21">
        <v>20</v>
      </c>
      <c r="B25" s="2" t="s">
        <v>33</v>
      </c>
      <c r="C25" s="1">
        <v>2</v>
      </c>
      <c r="D25" s="22" t="s">
        <v>34</v>
      </c>
      <c r="E25" s="28"/>
      <c r="F25" s="24"/>
      <c r="G25" s="25">
        <f t="shared" si="0"/>
        <v>0</v>
      </c>
      <c r="H25" s="29"/>
      <c r="I25" s="27">
        <f t="shared" si="1"/>
        <v>0</v>
      </c>
    </row>
    <row r="26" spans="1:9" ht="12.75">
      <c r="A26" s="21">
        <v>21</v>
      </c>
      <c r="B26" s="2" t="s">
        <v>35</v>
      </c>
      <c r="C26" s="1">
        <v>4</v>
      </c>
      <c r="D26" s="22">
        <v>40</v>
      </c>
      <c r="E26" s="28"/>
      <c r="F26" s="24"/>
      <c r="G26" s="25">
        <f t="shared" si="0"/>
        <v>0</v>
      </c>
      <c r="H26" s="29"/>
      <c r="I26" s="27">
        <f t="shared" si="1"/>
        <v>0</v>
      </c>
    </row>
    <row r="27" spans="1:9" ht="12.75">
      <c r="A27" s="21">
        <v>22</v>
      </c>
      <c r="B27" s="2" t="s">
        <v>36</v>
      </c>
      <c r="C27" s="1">
        <v>2</v>
      </c>
      <c r="D27" s="22">
        <v>30</v>
      </c>
      <c r="E27" s="28"/>
      <c r="F27" s="24"/>
      <c r="G27" s="25">
        <f t="shared" si="0"/>
        <v>0</v>
      </c>
      <c r="H27" s="29"/>
      <c r="I27" s="27">
        <f t="shared" si="1"/>
        <v>0</v>
      </c>
    </row>
    <row r="28" spans="1:9" ht="12.75">
      <c r="A28" s="21">
        <v>23</v>
      </c>
      <c r="B28" s="2" t="s">
        <v>37</v>
      </c>
      <c r="C28" s="1">
        <v>1</v>
      </c>
      <c r="D28" s="22">
        <v>40</v>
      </c>
      <c r="E28" s="28"/>
      <c r="F28" s="24"/>
      <c r="G28" s="25">
        <f t="shared" si="0"/>
        <v>0</v>
      </c>
      <c r="H28" s="29"/>
      <c r="I28" s="27">
        <f t="shared" si="1"/>
        <v>0</v>
      </c>
    </row>
    <row r="29" spans="1:9" ht="12.75">
      <c r="A29" s="21">
        <v>24</v>
      </c>
      <c r="B29" s="2" t="s">
        <v>38</v>
      </c>
      <c r="C29" s="1">
        <v>1</v>
      </c>
      <c r="D29" s="3">
        <v>40</v>
      </c>
      <c r="E29" s="28"/>
      <c r="F29" s="24"/>
      <c r="G29" s="25">
        <f t="shared" si="0"/>
        <v>0</v>
      </c>
      <c r="H29" s="29"/>
      <c r="I29" s="27">
        <f t="shared" si="1"/>
        <v>0</v>
      </c>
    </row>
    <row r="30" spans="1:9" ht="12.75">
      <c r="A30" s="21">
        <v>25</v>
      </c>
      <c r="B30" s="2"/>
      <c r="C30" s="31"/>
      <c r="D30" s="32"/>
      <c r="E30" s="28"/>
      <c r="F30" s="24"/>
      <c r="G30" s="25">
        <f t="shared" si="0"/>
        <v>0</v>
      </c>
      <c r="H30" s="29"/>
      <c r="I30" s="27">
        <f t="shared" si="1"/>
        <v>0</v>
      </c>
    </row>
    <row r="31" spans="1:9" ht="12.75">
      <c r="A31" s="21">
        <v>26</v>
      </c>
      <c r="B31" s="2"/>
      <c r="C31" s="31"/>
      <c r="D31" s="32"/>
      <c r="E31" s="28"/>
      <c r="F31" s="24"/>
      <c r="G31" s="25">
        <f t="shared" si="0"/>
        <v>0</v>
      </c>
      <c r="H31" s="29"/>
      <c r="I31" s="27">
        <f t="shared" si="1"/>
        <v>0</v>
      </c>
    </row>
    <row r="32" spans="1:9" ht="12.75">
      <c r="A32" s="21">
        <v>27</v>
      </c>
      <c r="B32" s="2"/>
      <c r="C32" s="31"/>
      <c r="D32" s="32"/>
      <c r="E32" s="28"/>
      <c r="F32" s="24"/>
      <c r="G32" s="25">
        <f t="shared" si="0"/>
        <v>0</v>
      </c>
      <c r="H32" s="29"/>
      <c r="I32" s="27">
        <f t="shared" si="1"/>
        <v>0</v>
      </c>
    </row>
    <row r="33" spans="1:13" ht="12.75">
      <c r="A33" s="21">
        <v>28</v>
      </c>
      <c r="B33" s="2"/>
      <c r="C33" s="31"/>
      <c r="D33" s="32"/>
      <c r="E33" s="28"/>
      <c r="F33" s="24"/>
      <c r="G33" s="25">
        <f t="shared" si="0"/>
        <v>0</v>
      </c>
      <c r="H33" s="29"/>
      <c r="I33" s="27">
        <f t="shared" si="1"/>
        <v>0</v>
      </c>
    </row>
    <row r="34" spans="1:13" ht="12.75">
      <c r="A34" s="21">
        <v>29</v>
      </c>
      <c r="B34" s="2"/>
      <c r="C34" s="31"/>
      <c r="D34" s="32"/>
      <c r="E34" s="28"/>
      <c r="F34" s="24"/>
      <c r="G34" s="25">
        <f t="shared" si="0"/>
        <v>0</v>
      </c>
      <c r="H34" s="29"/>
      <c r="I34" s="27">
        <f t="shared" si="1"/>
        <v>0</v>
      </c>
    </row>
    <row r="35" spans="1:13" ht="12.75">
      <c r="A35" s="21">
        <v>30</v>
      </c>
      <c r="B35" s="2"/>
      <c r="C35" s="31"/>
      <c r="D35" s="32"/>
      <c r="E35" s="28"/>
      <c r="F35" s="24"/>
      <c r="G35" s="25">
        <f t="shared" si="0"/>
        <v>0</v>
      </c>
      <c r="H35" s="29"/>
      <c r="I35" s="27">
        <f t="shared" si="1"/>
        <v>0</v>
      </c>
    </row>
    <row r="36" spans="1:13" s="42" customFormat="1" ht="13.5" customHeight="1">
      <c r="A36" s="33" t="s">
        <v>39</v>
      </c>
      <c r="B36" s="34"/>
      <c r="C36" s="35">
        <f>SUM(C6:C35)</f>
        <v>181</v>
      </c>
      <c r="D36" s="36"/>
      <c r="E36" s="37"/>
      <c r="F36" s="38"/>
      <c r="G36" s="39"/>
      <c r="H36" s="40"/>
      <c r="I36" s="41">
        <f>SUM(I6:I35)</f>
        <v>0</v>
      </c>
      <c r="J36" s="5"/>
      <c r="K36" s="5"/>
      <c r="L36" s="5"/>
      <c r="M36" s="5"/>
    </row>
    <row r="37" spans="1:13" s="42" customFormat="1" ht="13.5" customHeight="1">
      <c r="A37" s="21">
        <v>31</v>
      </c>
      <c r="B37" s="43"/>
      <c r="C37" s="44">
        <v>0</v>
      </c>
      <c r="D37" s="45"/>
      <c r="E37" s="46"/>
      <c r="F37" s="24"/>
      <c r="G37" s="25">
        <f t="shared" si="0"/>
        <v>0</v>
      </c>
      <c r="H37" s="29"/>
      <c r="I37" s="27">
        <f t="shared" si="1"/>
        <v>0</v>
      </c>
      <c r="J37" s="5"/>
      <c r="K37" s="5"/>
      <c r="L37" s="5"/>
      <c r="M37" s="5"/>
    </row>
    <row r="38" spans="1:13" s="42" customFormat="1" ht="13.5" customHeight="1">
      <c r="A38" s="21">
        <v>32</v>
      </c>
      <c r="B38" s="43"/>
      <c r="C38" s="44">
        <v>0</v>
      </c>
      <c r="D38" s="45"/>
      <c r="E38" s="46"/>
      <c r="F38" s="24"/>
      <c r="G38" s="25">
        <f t="shared" si="0"/>
        <v>0</v>
      </c>
      <c r="H38" s="29"/>
      <c r="I38" s="27">
        <f t="shared" si="1"/>
        <v>0</v>
      </c>
      <c r="J38" s="5"/>
      <c r="K38" s="5"/>
      <c r="L38" s="5"/>
      <c r="M38" s="5"/>
    </row>
    <row r="39" spans="1:13" s="42" customFormat="1" ht="13.5" customHeight="1">
      <c r="A39" s="21">
        <v>33</v>
      </c>
      <c r="B39" s="43"/>
      <c r="C39" s="44">
        <v>0</v>
      </c>
      <c r="D39" s="45"/>
      <c r="E39" s="46"/>
      <c r="F39" s="24"/>
      <c r="G39" s="25">
        <f t="shared" si="0"/>
        <v>0</v>
      </c>
      <c r="H39" s="29"/>
      <c r="I39" s="27">
        <f t="shared" si="1"/>
        <v>0</v>
      </c>
      <c r="J39" s="5"/>
      <c r="K39" s="5"/>
      <c r="L39" s="5"/>
      <c r="M39" s="5"/>
    </row>
    <row r="40" spans="1:13" s="42" customFormat="1" ht="13.5" customHeight="1">
      <c r="A40" s="21">
        <v>34</v>
      </c>
      <c r="B40" s="43"/>
      <c r="C40" s="44">
        <v>0</v>
      </c>
      <c r="D40" s="45"/>
      <c r="E40" s="46"/>
      <c r="F40" s="24"/>
      <c r="G40" s="25">
        <f t="shared" si="0"/>
        <v>0</v>
      </c>
      <c r="H40" s="29"/>
      <c r="I40" s="27">
        <f t="shared" si="1"/>
        <v>0</v>
      </c>
      <c r="J40" s="5"/>
      <c r="K40" s="5"/>
      <c r="L40" s="5"/>
      <c r="M40" s="5"/>
    </row>
    <row r="41" spans="1:13" s="42" customFormat="1" ht="13.5" customHeight="1">
      <c r="A41" s="21">
        <v>35</v>
      </c>
      <c r="B41" s="43"/>
      <c r="C41" s="44">
        <v>0</v>
      </c>
      <c r="D41" s="45"/>
      <c r="E41" s="46"/>
      <c r="F41" s="24"/>
      <c r="G41" s="25">
        <f t="shared" si="0"/>
        <v>0</v>
      </c>
      <c r="H41" s="29"/>
      <c r="I41" s="27">
        <f t="shared" si="1"/>
        <v>0</v>
      </c>
      <c r="J41" s="5"/>
      <c r="K41" s="5"/>
      <c r="L41" s="5"/>
      <c r="M41" s="5"/>
    </row>
    <row r="42" spans="1:13" ht="12.75">
      <c r="A42" s="21">
        <v>36</v>
      </c>
      <c r="B42" s="43"/>
      <c r="C42" s="44">
        <v>0</v>
      </c>
      <c r="D42" s="45"/>
      <c r="E42" s="46"/>
      <c r="F42" s="24"/>
      <c r="G42" s="25">
        <f t="shared" si="0"/>
        <v>0</v>
      </c>
      <c r="H42" s="29"/>
      <c r="I42" s="27">
        <f t="shared" si="1"/>
        <v>0</v>
      </c>
    </row>
    <row r="43" spans="1:13" ht="12.75">
      <c r="A43" s="21">
        <v>37</v>
      </c>
      <c r="B43" s="43"/>
      <c r="C43" s="44">
        <v>0</v>
      </c>
      <c r="D43" s="45"/>
      <c r="E43" s="46"/>
      <c r="F43" s="24"/>
      <c r="G43" s="25">
        <f t="shared" si="0"/>
        <v>0</v>
      </c>
      <c r="H43" s="29"/>
      <c r="I43" s="27">
        <f t="shared" si="1"/>
        <v>0</v>
      </c>
    </row>
    <row r="44" spans="1:13" ht="12.75">
      <c r="A44" s="21">
        <v>38</v>
      </c>
      <c r="B44" s="43"/>
      <c r="C44" s="44">
        <v>0</v>
      </c>
      <c r="D44" s="45"/>
      <c r="E44" s="46"/>
      <c r="F44" s="24"/>
      <c r="G44" s="25">
        <f t="shared" si="0"/>
        <v>0</v>
      </c>
      <c r="H44" s="29"/>
      <c r="I44" s="27">
        <f t="shared" si="1"/>
        <v>0</v>
      </c>
    </row>
    <row r="45" spans="1:13" ht="12.75">
      <c r="A45" s="21">
        <v>39</v>
      </c>
      <c r="B45" s="43"/>
      <c r="C45" s="44">
        <v>0</v>
      </c>
      <c r="D45" s="45"/>
      <c r="E45" s="46"/>
      <c r="F45" s="24"/>
      <c r="G45" s="25">
        <f t="shared" si="0"/>
        <v>0</v>
      </c>
      <c r="H45" s="29"/>
      <c r="I45" s="27">
        <f t="shared" si="1"/>
        <v>0</v>
      </c>
    </row>
    <row r="46" spans="1:13" ht="12.75">
      <c r="A46" s="21">
        <v>40</v>
      </c>
      <c r="B46" s="43"/>
      <c r="C46" s="44">
        <v>0</v>
      </c>
      <c r="D46" s="45"/>
      <c r="E46" s="46"/>
      <c r="F46" s="24"/>
      <c r="G46" s="25">
        <f t="shared" si="0"/>
        <v>0</v>
      </c>
      <c r="H46" s="29"/>
      <c r="I46" s="27">
        <f t="shared" si="1"/>
        <v>0</v>
      </c>
    </row>
    <row r="47" spans="1:13" s="42" customFormat="1" ht="13.5" customHeight="1">
      <c r="A47" s="47" t="s">
        <v>40</v>
      </c>
      <c r="B47" s="48"/>
      <c r="C47" s="49">
        <f>SUM(C37:C46)</f>
        <v>0</v>
      </c>
      <c r="D47" s="39"/>
      <c r="E47" s="50"/>
      <c r="F47" s="39"/>
      <c r="G47" s="39"/>
      <c r="H47" s="40"/>
      <c r="I47" s="41">
        <f>SUM(I37:I46)</f>
        <v>0</v>
      </c>
      <c r="J47" s="5"/>
      <c r="K47" s="5"/>
      <c r="L47" s="5"/>
      <c r="M47" s="5"/>
    </row>
    <row r="48" spans="1:13" s="42" customFormat="1" ht="12.75">
      <c r="A48" s="51" t="s">
        <v>41</v>
      </c>
      <c r="B48" s="51"/>
      <c r="C48" s="52">
        <f>C47+C36</f>
        <v>181</v>
      </c>
      <c r="D48" s="53"/>
      <c r="E48" s="54"/>
      <c r="F48" s="41"/>
      <c r="G48" s="41"/>
      <c r="H48" s="55"/>
      <c r="I48" s="41">
        <f>I36+I47</f>
        <v>0</v>
      </c>
      <c r="J48" s="5"/>
      <c r="K48" s="5"/>
      <c r="L48" s="5"/>
      <c r="M48" s="5"/>
    </row>
    <row r="49" spans="1:9" ht="12.75">
      <c r="A49" s="56"/>
      <c r="B49" s="57"/>
      <c r="C49" s="58"/>
      <c r="D49" s="56"/>
      <c r="E49" s="27"/>
      <c r="F49" s="27"/>
      <c r="G49" s="27"/>
      <c r="H49" s="27"/>
      <c r="I49" s="27"/>
    </row>
    <row r="50" spans="1:9" ht="12.75">
      <c r="A50" s="56"/>
      <c r="B50" s="57"/>
      <c r="C50" s="58"/>
      <c r="D50" s="56"/>
      <c r="E50" s="27"/>
      <c r="F50" s="27"/>
      <c r="G50" s="27"/>
      <c r="H50" s="27"/>
      <c r="I50" s="27"/>
    </row>
    <row r="51" spans="1:9" ht="40.15" customHeight="1">
      <c r="C51" s="60" t="s">
        <v>42</v>
      </c>
      <c r="D51" s="60"/>
      <c r="E51" s="60"/>
      <c r="F51" s="61">
        <f>I47</f>
        <v>0</v>
      </c>
      <c r="G51" s="61"/>
      <c r="I51" s="62"/>
    </row>
    <row r="52" spans="1:9" ht="40.15" customHeight="1">
      <c r="C52" s="60" t="s">
        <v>43</v>
      </c>
      <c r="D52" s="60"/>
      <c r="E52" s="60"/>
      <c r="F52" s="61">
        <f>I48</f>
        <v>0</v>
      </c>
      <c r="G52" s="61"/>
      <c r="I52" s="62"/>
    </row>
    <row r="53" spans="1:9" ht="40.15" customHeight="1">
      <c r="C53" s="63" t="s">
        <v>44</v>
      </c>
      <c r="D53" s="63"/>
      <c r="E53" s="63"/>
      <c r="F53" s="64" t="e">
        <f>F51/F52</f>
        <v>#DIV/0!</v>
      </c>
      <c r="G53" s="64"/>
      <c r="I53" s="62"/>
    </row>
    <row r="54" spans="1:9" ht="12.75" customHeight="1">
      <c r="I54" s="62"/>
    </row>
    <row r="55" spans="1:9" ht="30.75" customHeight="1">
      <c r="A55" s="66" t="s">
        <v>45</v>
      </c>
      <c r="I55" s="62"/>
    </row>
    <row r="56" spans="1:9" ht="408" customHeight="1">
      <c r="A56" s="67" t="s">
        <v>46</v>
      </c>
      <c r="B56" s="67"/>
      <c r="C56" s="67"/>
      <c r="D56" s="67"/>
      <c r="E56" s="67"/>
      <c r="F56" s="67"/>
      <c r="G56" s="67"/>
      <c r="H56" s="67"/>
      <c r="I56" s="67"/>
    </row>
  </sheetData>
  <sheetProtection selectLockedCells="1"/>
  <dataConsolidate/>
  <mergeCells count="20">
    <mergeCell ref="C52:E52"/>
    <mergeCell ref="F52:G52"/>
    <mergeCell ref="C53:E53"/>
    <mergeCell ref="F53:G53"/>
    <mergeCell ref="A56:I56"/>
    <mergeCell ref="A36:B36"/>
    <mergeCell ref="A47:B47"/>
    <mergeCell ref="A48:B48"/>
    <mergeCell ref="C51:E51"/>
    <mergeCell ref="F51:G51"/>
    <mergeCell ref="A1:I1"/>
    <mergeCell ref="A2:I2"/>
    <mergeCell ref="A3:I3"/>
    <mergeCell ref="A4:A5"/>
    <mergeCell ref="B4:B5"/>
    <mergeCell ref="C4:C5"/>
    <mergeCell ref="D4:D5"/>
    <mergeCell ref="E4:E5"/>
    <mergeCell ref="F4:H4"/>
    <mergeCell ref="I4:I5"/>
  </mergeCells>
  <pageMargins left="0.19685039370078741" right="0.19685039370078741" top="0.59055118110236227" bottom="0.59055118110236227" header="0" footer="0"/>
  <pageSetup paperSize="9" fitToHeight="0" orientation="landscape" r:id="rId1"/>
  <headerFooter>
    <oddFooter>Página &amp;P de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F4C49D281836D4E92FD382DEA1B6B69" ma:contentTypeVersion="15" ma:contentTypeDescription="Crie um novo documento." ma:contentTypeScope="" ma:versionID="877762fa6cc189146c4e1f15d798d2a6">
  <xsd:schema xmlns:xsd="http://www.w3.org/2001/XMLSchema" xmlns:xs="http://www.w3.org/2001/XMLSchema" xmlns:p="http://schemas.microsoft.com/office/2006/metadata/properties" xmlns:ns2="5eb5d589-dbdd-4f3f-b74b-9cfd9011a81a" xmlns:ns3="414d09f0-56df-423b-92e5-75650b3356a2" targetNamespace="http://schemas.microsoft.com/office/2006/metadata/properties" ma:root="true" ma:fieldsID="86920986c7658813823fdd577ece8c52" ns2:_="" ns3:_="">
    <xsd:import namespace="5eb5d589-dbdd-4f3f-b74b-9cfd9011a81a"/>
    <xsd:import namespace="414d09f0-56df-423b-92e5-75650b3356a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b5d589-dbdd-4f3f-b74b-9cfd9011a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Marcações de imagem" ma:readOnly="false" ma:fieldId="{5cf76f15-5ced-4ddc-b409-7134ff3c332f}" ma:taxonomyMulti="true" ma:sspId="917d32f3-4fa4-4f5b-a8d0-62dbd3d265b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4d09f0-56df-423b-92e5-75650b3356a2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364ba5d2-42ae-408b-bb8b-4bee1c9673d2}" ma:internalName="TaxCatchAll" ma:showField="CatchAllData" ma:web="414d09f0-56df-423b-92e5-75650b3356a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14d09f0-56df-423b-92e5-75650b3356a2" xsi:nil="true"/>
    <lcf76f155ced4ddcb4097134ff3c332f xmlns="5eb5d589-dbdd-4f3f-b74b-9cfd9011a81a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3EA2469-8C8C-42CD-922F-D9E1ABC88E15}"/>
</file>

<file path=customXml/itemProps2.xml><?xml version="1.0" encoding="utf-8"?>
<ds:datastoreItem xmlns:ds="http://schemas.openxmlformats.org/officeDocument/2006/customXml" ds:itemID="{9D0A8077-E714-46D8-B6BE-2F9DDB06629D}"/>
</file>

<file path=customXml/itemProps3.xml><?xml version="1.0" encoding="utf-8"?>
<ds:datastoreItem xmlns:ds="http://schemas.openxmlformats.org/officeDocument/2006/customXml" ds:itemID="{DE507FBD-D33E-4B56-81C9-6735C44404C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Marina Rosa</dc:creator>
  <cp:keywords/>
  <dc:description/>
  <cp:lastModifiedBy/>
  <cp:revision/>
  <dcterms:created xsi:type="dcterms:W3CDTF">2023-03-06T14:49:03Z</dcterms:created>
  <dcterms:modified xsi:type="dcterms:W3CDTF">2024-08-12T19:30:12Z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0x0101006F4C49D281836D4E92FD382DEA1B6B69</vt:lpwstr>
  </property>
  <property fmtid="{D5CDD505-2E9C-101B-9397-08002B2CF9AE}" pid="3" name="MediaServiceImageTags">
    <vt:lpwstr/>
  </property>
</Properties>
</file>